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artalomjegyzék" sheetId="1" r:id="rId1"/>
    <sheet name="TOP-Könyvtár" sheetId="2" r:id="rId2"/>
    <sheet name="EFOP-3.3.2" sheetId="3" r:id="rId3"/>
    <sheet name="EFOP-3.9.2" sheetId="4" r:id="rId4"/>
    <sheet name="EFOP-1.5.3" sheetId="5" r:id="rId5"/>
    <sheet name="TOP-Önkormányzati épületek" sheetId="6" r:id="rId6"/>
  </sheets>
  <definedNames/>
  <calcPr fullCalcOnLoad="1"/>
</workbook>
</file>

<file path=xl/sharedStrings.xml><?xml version="1.0" encoding="utf-8"?>
<sst xmlns="http://schemas.openxmlformats.org/spreadsheetml/2006/main" count="183" uniqueCount="49">
  <si>
    <t>Tervezett összes kiadás</t>
  </si>
  <si>
    <t>ebből: személyi juttatás</t>
  </si>
  <si>
    <t>munkaadót terhelő járulék</t>
  </si>
  <si>
    <t>dologi kiadás</t>
  </si>
  <si>
    <t xml:space="preserve">beruházás </t>
  </si>
  <si>
    <t>felújítás</t>
  </si>
  <si>
    <t>ebből: eu. támogatás</t>
  </si>
  <si>
    <t xml:space="preserve">          egyéb forrás</t>
  </si>
  <si>
    <t xml:space="preserve">           eu önerő alap</t>
  </si>
  <si>
    <t xml:space="preserve">          hitel</t>
  </si>
  <si>
    <t>ebből: önkormányzati saját erő</t>
  </si>
  <si>
    <t>Európai uniós támogatással megvalósuló projektek</t>
  </si>
  <si>
    <t>Tervezett összes bevétel</t>
  </si>
  <si>
    <t>Megnevezés</t>
  </si>
  <si>
    <t>saját erő összesen:</t>
  </si>
  <si>
    <t>támogatás összesen:</t>
  </si>
  <si>
    <t>1.</t>
  </si>
  <si>
    <t>Tartalomjegyzék</t>
  </si>
  <si>
    <t>Európai Uniós támogatással megvalósuló projektekhez</t>
  </si>
  <si>
    <t>igénybe vett szolgáltatás</t>
  </si>
  <si>
    <t>eszköz beszerzés</t>
  </si>
  <si>
    <t>tartalék</t>
  </si>
  <si>
    <t>Támogatás mértéke: 100 %</t>
  </si>
  <si>
    <r>
      <t xml:space="preserve">Támogatási szerződés szerinti összegek E </t>
    </r>
    <r>
      <rPr>
        <b/>
        <sz val="12"/>
        <rFont val="Times New Roman"/>
        <family val="1"/>
      </rPr>
      <t>Ft-ban</t>
    </r>
  </si>
  <si>
    <t>Támogatási szerződés dátuma: ---</t>
  </si>
  <si>
    <t>Kedvezményezett: Tass Község Önkormányzata</t>
  </si>
  <si>
    <t>2.</t>
  </si>
  <si>
    <t>Tass Közösségi Információs Központ és Könyvtár energetikai korszerűsítése TOP-3.2.1-15-BK1-2016-00003</t>
  </si>
  <si>
    <t>Önkormányzati épületek energetikai korszerűsítése Tasson TOP-3.2.1-16-BK1-2017-00074</t>
  </si>
  <si>
    <t>3.</t>
  </si>
  <si>
    <t>Projekt fizikai megvalósításának időpontja: 2018. 05. 01. - 2019. 10. 31.</t>
  </si>
  <si>
    <t>4.</t>
  </si>
  <si>
    <t>5.</t>
  </si>
  <si>
    <t>EFOP-3.3.2-16-2016-00377-Kulturális  nevelési programok megvalósítása Tasson</t>
  </si>
  <si>
    <t>EFOP-3.9.2-16-2017 Humán kapacítások fejlesztése térségi szemléletben</t>
  </si>
  <si>
    <t>EFOP-1.5.3-16-2017 Humán kapacítások fejlesztése térségi szemléletben</t>
  </si>
  <si>
    <t>Projekt fizikai megvalósításának időpontja: 2017. 05. 01. - 2019. 02. 28.</t>
  </si>
  <si>
    <t xml:space="preserve">EFOP-3.9.2-16-2017 Humán kapacítások fejlesztése Kunszentmiklósi járásban </t>
  </si>
  <si>
    <t xml:space="preserve">EFOP-1.5.3-16-2017 Humán szolgáltatások fejlesztése Kunszentmiklósi járásban </t>
  </si>
  <si>
    <t>EFOP-3.3.2-16 Kulturális nevelési programok megvalósítása Tasson</t>
  </si>
  <si>
    <t>Projekt fizikai megvalósításának időpontja: 2018. 04. 01. - 2020. 03. 31.</t>
  </si>
  <si>
    <t>Összesen (terv)</t>
  </si>
  <si>
    <t>18. sz. melléklet a  .../2020. (VII.18.) önkormányzati rendelethez</t>
  </si>
  <si>
    <t>Összesen 2019.dec.31.-ig</t>
  </si>
  <si>
    <t>2019. előtti években felmerülő költségek</t>
  </si>
  <si>
    <t>2019.</t>
  </si>
  <si>
    <t>2019. előtti években felmerülő költségekre jutó bevételek</t>
  </si>
  <si>
    <t>Projekt fizikai megvalósításának időpontja: 2018. 02. 01. - 2020. 08. 31.</t>
  </si>
  <si>
    <t>Projekt fizikai megvalósításának időpontja: 2018. 04. 01. - 2020. 06. 30.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</si>
</sst>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" fillId="0" borderId="10" xfId="56" applyFont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B1" sqref="B1"/>
    </sheetView>
  </sheetViews>
  <sheetFormatPr defaultColWidth="9.00390625" defaultRowHeight="15.75"/>
  <cols>
    <col min="1" max="1" width="4.625" style="0" customWidth="1"/>
    <col min="2" max="2" width="72.375" style="0" customWidth="1"/>
  </cols>
  <sheetData>
    <row r="1" ht="15.75">
      <c r="B1" s="24" t="s">
        <v>42</v>
      </c>
    </row>
    <row r="2" ht="81" customHeight="1">
      <c r="B2" s="4"/>
    </row>
    <row r="3" spans="1:2" ht="15.75">
      <c r="A3" s="37" t="s">
        <v>17</v>
      </c>
      <c r="B3" s="37"/>
    </row>
    <row r="4" spans="1:2" ht="15.75">
      <c r="A4" s="18"/>
      <c r="B4" s="18"/>
    </row>
    <row r="5" spans="1:2" ht="15.75">
      <c r="A5" s="37" t="s">
        <v>18</v>
      </c>
      <c r="B5" s="37"/>
    </row>
    <row r="6" spans="1:2" ht="15.75">
      <c r="A6" s="18"/>
      <c r="B6" s="18"/>
    </row>
    <row r="7" spans="1:2" ht="15.75">
      <c r="A7" s="18"/>
      <c r="B7" s="18"/>
    </row>
    <row r="8" spans="1:9" s="2" customFormat="1" ht="31.5" customHeight="1">
      <c r="A8" s="12" t="s">
        <v>16</v>
      </c>
      <c r="B8" s="30" t="s">
        <v>27</v>
      </c>
      <c r="C8" s="17"/>
      <c r="D8" s="17"/>
      <c r="E8" s="17"/>
      <c r="F8" s="17"/>
      <c r="G8" s="17"/>
      <c r="H8" s="17"/>
      <c r="I8" s="17"/>
    </row>
    <row r="9" spans="1:9" s="2" customFormat="1" ht="31.5" customHeight="1">
      <c r="A9" s="12" t="s">
        <v>26</v>
      </c>
      <c r="B9" s="32" t="s">
        <v>33</v>
      </c>
      <c r="C9" s="33"/>
      <c r="D9" s="33"/>
      <c r="E9" s="34"/>
      <c r="F9" s="17"/>
      <c r="G9" s="17"/>
      <c r="H9" s="17"/>
      <c r="I9" s="17"/>
    </row>
    <row r="10" spans="1:9" s="2" customFormat="1" ht="31.5" customHeight="1">
      <c r="A10" s="31" t="s">
        <v>29</v>
      </c>
      <c r="B10" s="35" t="s">
        <v>34</v>
      </c>
      <c r="C10" s="33"/>
      <c r="D10" s="33"/>
      <c r="E10" s="34"/>
      <c r="F10" s="17"/>
      <c r="G10" s="17"/>
      <c r="H10" s="17"/>
      <c r="I10" s="17"/>
    </row>
    <row r="11" spans="1:5" s="2" customFormat="1" ht="31.5" customHeight="1">
      <c r="A11" s="31" t="s">
        <v>31</v>
      </c>
      <c r="B11" s="35" t="s">
        <v>35</v>
      </c>
      <c r="C11" s="17"/>
      <c r="D11" s="17"/>
      <c r="E11" s="17"/>
    </row>
    <row r="12" spans="1:2" s="2" customFormat="1" ht="31.5" customHeight="1">
      <c r="A12" s="31" t="s">
        <v>32</v>
      </c>
      <c r="B12" s="30" t="s">
        <v>28</v>
      </c>
    </row>
    <row r="13" spans="1:2" s="2" customFormat="1" ht="31.5" customHeight="1">
      <c r="A13" s="13"/>
      <c r="B13" s="22"/>
    </row>
    <row r="14" spans="1:2" s="17" customFormat="1" ht="31.5" customHeight="1">
      <c r="A14" s="13"/>
      <c r="B14" s="28"/>
    </row>
    <row r="15" spans="1:2" s="17" customFormat="1" ht="31.5" customHeight="1">
      <c r="A15" s="13"/>
      <c r="B15" s="22"/>
    </row>
    <row r="16" spans="1:2" s="17" customFormat="1" ht="31.5" customHeight="1">
      <c r="A16" s="13"/>
      <c r="B16" s="22"/>
    </row>
    <row r="17" spans="1:2" s="17" customFormat="1" ht="31.5" customHeight="1">
      <c r="A17" s="13"/>
      <c r="B17" s="22"/>
    </row>
    <row r="18" spans="1:2" s="17" customFormat="1" ht="31.5" customHeight="1">
      <c r="A18" s="13"/>
      <c r="B18" s="23"/>
    </row>
    <row r="19" spans="1:2" s="17" customFormat="1" ht="31.5" customHeight="1">
      <c r="A19" s="13"/>
      <c r="B19" s="22"/>
    </row>
    <row r="20" spans="1:2" s="17" customFormat="1" ht="31.5" customHeight="1">
      <c r="A20" s="13"/>
      <c r="B20" s="22"/>
    </row>
    <row r="21" s="17" customFormat="1" ht="31.5" customHeight="1">
      <c r="A21" s="13"/>
    </row>
    <row r="22" s="17" customFormat="1" ht="31.5" customHeight="1">
      <c r="A22" s="13"/>
    </row>
    <row r="23" s="17" customFormat="1" ht="31.5" customHeight="1">
      <c r="A23" s="13"/>
    </row>
    <row r="24" s="17" customFormat="1" ht="15.75">
      <c r="A24" s="13"/>
    </row>
    <row r="25" s="17" customFormat="1" ht="15.75">
      <c r="A25" s="13"/>
    </row>
    <row r="26" s="2" customFormat="1" ht="15.75">
      <c r="A26" s="15"/>
    </row>
    <row r="27" ht="15.75">
      <c r="A27" s="14"/>
    </row>
    <row r="28" ht="15.75">
      <c r="A28" s="14"/>
    </row>
    <row r="29" ht="15.75">
      <c r="A29" s="14"/>
    </row>
    <row r="30" ht="15.75">
      <c r="A30" s="14"/>
    </row>
  </sheetData>
  <sheetProtection/>
  <mergeCells count="2">
    <mergeCell ref="A5:B5"/>
    <mergeCell ref="A3:B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3" sqref="L13"/>
    </sheetView>
  </sheetViews>
  <sheetFormatPr defaultColWidth="9.00390625" defaultRowHeight="15.75"/>
  <cols>
    <col min="1" max="1" width="34.625" style="0" customWidth="1"/>
    <col min="2" max="2" width="14.375" style="0" customWidth="1"/>
    <col min="3" max="4" width="11.125" style="0" customWidth="1"/>
    <col min="5" max="5" width="24.50390625" style="0" customWidth="1"/>
    <col min="6" max="6" width="14.00390625" style="0" customWidth="1"/>
    <col min="7" max="8" width="11.125" style="0" customWidth="1"/>
  </cols>
  <sheetData>
    <row r="1" spans="1:8" ht="31.5" customHeight="1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25</v>
      </c>
    </row>
    <row r="4" spans="1:8" ht="15.75">
      <c r="A4" s="41" t="s">
        <v>36</v>
      </c>
      <c r="B4" s="42"/>
      <c r="C4" s="42"/>
      <c r="D4" s="42"/>
      <c r="E4" s="42"/>
      <c r="F4" s="42"/>
      <c r="G4" s="42"/>
      <c r="H4" s="42"/>
    </row>
    <row r="5" spans="1:8" ht="15.75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>
      <c r="A6" s="43"/>
      <c r="B6" s="44"/>
      <c r="C6" s="44"/>
      <c r="D6" s="44"/>
      <c r="E6" s="44"/>
      <c r="F6" s="44"/>
      <c r="G6" s="44"/>
      <c r="H6" s="44"/>
    </row>
    <row r="7" spans="1:8" ht="15.75">
      <c r="A7" s="43" t="s">
        <v>22</v>
      </c>
      <c r="B7" s="44"/>
      <c r="C7" s="44"/>
      <c r="D7" s="44"/>
      <c r="E7" s="44"/>
      <c r="F7" s="44"/>
      <c r="G7" s="44"/>
      <c r="H7" s="44"/>
    </row>
    <row r="8" spans="5:8" ht="15.75">
      <c r="E8" s="45" t="s">
        <v>23</v>
      </c>
      <c r="F8" s="45"/>
      <c r="G8" s="45"/>
      <c r="H8" s="45"/>
    </row>
    <row r="9" spans="1:8" ht="69" customHeight="1">
      <c r="A9" s="38" t="s">
        <v>27</v>
      </c>
      <c r="B9" s="39"/>
      <c r="C9" s="39"/>
      <c r="D9" s="39"/>
      <c r="E9" s="39"/>
      <c r="F9" s="39"/>
      <c r="G9" s="39"/>
      <c r="H9" s="39"/>
    </row>
    <row r="10" spans="1:8" s="7" customFormat="1" ht="94.5">
      <c r="A10" s="3" t="s">
        <v>13</v>
      </c>
      <c r="B10" s="16" t="s">
        <v>41</v>
      </c>
      <c r="C10" s="3" t="s">
        <v>44</v>
      </c>
      <c r="D10" s="16" t="s">
        <v>45</v>
      </c>
      <c r="E10" s="3" t="s">
        <v>13</v>
      </c>
      <c r="F10" s="16" t="s">
        <v>41</v>
      </c>
      <c r="G10" s="3" t="s">
        <v>46</v>
      </c>
      <c r="H10" s="16" t="s">
        <v>45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 customHeight="1">
      <c r="A12" s="1" t="s">
        <v>1</v>
      </c>
      <c r="B12" s="10"/>
      <c r="C12" s="10"/>
      <c r="D12" s="26"/>
      <c r="E12" s="8" t="s">
        <v>14</v>
      </c>
      <c r="F12" s="10">
        <v>0</v>
      </c>
      <c r="G12" s="10"/>
      <c r="H12" s="26">
        <v>5414</v>
      </c>
    </row>
    <row r="13" spans="1:8" ht="15.75" customHeight="1">
      <c r="A13" s="1" t="s">
        <v>2</v>
      </c>
      <c r="B13" s="10"/>
      <c r="C13" s="10"/>
      <c r="D13" s="26"/>
      <c r="E13" s="8" t="s">
        <v>10</v>
      </c>
      <c r="F13" s="10">
        <v>0</v>
      </c>
      <c r="G13" s="10"/>
      <c r="H13" s="26">
        <v>5414</v>
      </c>
    </row>
    <row r="14" spans="1:8" ht="15.75" customHeight="1">
      <c r="A14" s="1" t="s">
        <v>3</v>
      </c>
      <c r="B14" s="10">
        <f>394+597+25+127+190+394+990</f>
        <v>2717</v>
      </c>
      <c r="C14" s="10">
        <f>597+357+1514</f>
        <v>2468</v>
      </c>
      <c r="D14" s="26">
        <v>1147</v>
      </c>
      <c r="E14" t="s">
        <v>9</v>
      </c>
      <c r="F14" s="10"/>
      <c r="G14" s="10"/>
      <c r="H14" s="26"/>
    </row>
    <row r="15" spans="1:8" ht="15.75" customHeight="1">
      <c r="A15" s="1" t="s">
        <v>4</v>
      </c>
      <c r="B15" s="10"/>
      <c r="C15" s="10"/>
      <c r="D15" s="26"/>
      <c r="E15" s="1" t="s">
        <v>7</v>
      </c>
      <c r="F15" s="10"/>
      <c r="G15" s="10"/>
      <c r="H15" s="26"/>
    </row>
    <row r="16" spans="1:8" ht="15.75" customHeight="1">
      <c r="A16" s="1" t="s">
        <v>5</v>
      </c>
      <c r="B16" s="10">
        <f>35561+1382</f>
        <v>36943</v>
      </c>
      <c r="C16" s="10">
        <f>1111+20174</f>
        <v>21285</v>
      </c>
      <c r="D16" s="26">
        <v>20174</v>
      </c>
      <c r="E16" s="1" t="s">
        <v>15</v>
      </c>
      <c r="F16" s="10">
        <v>39660</v>
      </c>
      <c r="G16" s="10">
        <f>2065+21688</f>
        <v>23753</v>
      </c>
      <c r="H16" s="26">
        <v>15907</v>
      </c>
    </row>
    <row r="17" spans="1:8" ht="15.75">
      <c r="A17" s="20" t="s">
        <v>19</v>
      </c>
      <c r="B17" s="21"/>
      <c r="C17" s="10"/>
      <c r="D17" s="26"/>
      <c r="E17" s="1" t="s">
        <v>6</v>
      </c>
      <c r="F17" s="10">
        <v>39660</v>
      </c>
      <c r="G17" s="10">
        <f>2065+21688</f>
        <v>23753</v>
      </c>
      <c r="H17" s="26">
        <v>15907</v>
      </c>
    </row>
    <row r="18" spans="1:8" ht="15.75">
      <c r="A18" s="20" t="s">
        <v>21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43</v>
      </c>
      <c r="B21" s="27">
        <f>SUM(B14:B19)</f>
        <v>39660</v>
      </c>
      <c r="C21" s="29">
        <f>SUM(C14:C20)</f>
        <v>23753</v>
      </c>
      <c r="D21" s="29">
        <f>SUM(D14:D16)</f>
        <v>21321</v>
      </c>
      <c r="E21" s="19" t="s">
        <v>43</v>
      </c>
      <c r="F21" s="27">
        <v>39660</v>
      </c>
      <c r="G21" s="29">
        <f>SUM(G16)</f>
        <v>23753</v>
      </c>
      <c r="H21" s="29">
        <f>SUM(H12+H16)</f>
        <v>21321</v>
      </c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2" sqref="D12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31.5" customHeight="1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25</v>
      </c>
    </row>
    <row r="4" spans="1:8" ht="15.75">
      <c r="A4" s="41" t="s">
        <v>40</v>
      </c>
      <c r="B4" s="42"/>
      <c r="C4" s="42"/>
      <c r="D4" s="42"/>
      <c r="E4" s="42"/>
      <c r="F4" s="42"/>
      <c r="G4" s="42"/>
      <c r="H4" s="42"/>
    </row>
    <row r="5" spans="1:8" ht="15.75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>
      <c r="A6" s="43"/>
      <c r="B6" s="44"/>
      <c r="C6" s="44"/>
      <c r="D6" s="44"/>
      <c r="E6" s="44"/>
      <c r="F6" s="44"/>
      <c r="G6" s="44"/>
      <c r="H6" s="44"/>
    </row>
    <row r="7" spans="1:8" ht="15.75">
      <c r="A7" s="43" t="s">
        <v>22</v>
      </c>
      <c r="B7" s="44"/>
      <c r="C7" s="44"/>
      <c r="D7" s="44"/>
      <c r="E7" s="44"/>
      <c r="F7" s="44"/>
      <c r="G7" s="44"/>
      <c r="H7" s="44"/>
    </row>
    <row r="8" spans="5:8" ht="15.75">
      <c r="E8" s="45" t="s">
        <v>23</v>
      </c>
      <c r="F8" s="45"/>
      <c r="G8" s="45"/>
      <c r="H8" s="45"/>
    </row>
    <row r="9" spans="1:8" ht="69" customHeight="1">
      <c r="A9" s="38" t="s">
        <v>39</v>
      </c>
      <c r="B9" s="39"/>
      <c r="C9" s="39"/>
      <c r="D9" s="39"/>
      <c r="E9" s="39"/>
      <c r="F9" s="39"/>
      <c r="G9" s="39"/>
      <c r="H9" s="39"/>
    </row>
    <row r="10" spans="1:8" s="7" customFormat="1" ht="94.5">
      <c r="A10" s="3" t="s">
        <v>13</v>
      </c>
      <c r="B10" s="36" t="s">
        <v>41</v>
      </c>
      <c r="C10" s="3" t="s">
        <v>44</v>
      </c>
      <c r="D10" s="16" t="s">
        <v>45</v>
      </c>
      <c r="E10" s="3" t="s">
        <v>13</v>
      </c>
      <c r="F10" s="36" t="s">
        <v>41</v>
      </c>
      <c r="G10" s="3" t="s">
        <v>46</v>
      </c>
      <c r="H10" s="16" t="s">
        <v>45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 customHeight="1">
      <c r="A12" s="1" t="s">
        <v>1</v>
      </c>
      <c r="B12" s="10">
        <f>992+492+3394</f>
        <v>4878</v>
      </c>
      <c r="C12" s="10">
        <v>1441</v>
      </c>
      <c r="D12" s="26">
        <v>2624</v>
      </c>
      <c r="E12" s="8" t="s">
        <v>14</v>
      </c>
      <c r="F12" s="10"/>
      <c r="G12" s="10"/>
      <c r="H12" s="26"/>
    </row>
    <row r="13" spans="1:8" ht="15.75" customHeight="1">
      <c r="A13" s="1" t="s">
        <v>2</v>
      </c>
      <c r="B13" s="10">
        <f>401+662</f>
        <v>1063</v>
      </c>
      <c r="C13" s="10">
        <v>216</v>
      </c>
      <c r="D13" s="26">
        <v>439</v>
      </c>
      <c r="E13" s="8" t="s">
        <v>10</v>
      </c>
      <c r="F13" s="10"/>
      <c r="G13" s="10"/>
      <c r="H13" s="26"/>
    </row>
    <row r="14" spans="1:8" ht="15.75" customHeight="1">
      <c r="A14" s="1" t="s">
        <v>3</v>
      </c>
      <c r="B14" s="10">
        <v>1499</v>
      </c>
      <c r="C14" s="10"/>
      <c r="D14" s="26">
        <v>1349</v>
      </c>
      <c r="E14" t="s">
        <v>9</v>
      </c>
      <c r="F14" s="10"/>
      <c r="G14" s="10"/>
      <c r="H14" s="26"/>
    </row>
    <row r="15" spans="1:8" ht="15.75" customHeight="1">
      <c r="A15" s="1" t="s">
        <v>4</v>
      </c>
      <c r="B15" s="10"/>
      <c r="C15" s="10"/>
      <c r="D15" s="26"/>
      <c r="E15" s="1" t="s">
        <v>7</v>
      </c>
      <c r="F15" s="10"/>
      <c r="G15" s="10"/>
      <c r="H15" s="26"/>
    </row>
    <row r="16" spans="1:8" ht="15.75" customHeight="1">
      <c r="A16" s="1" t="s">
        <v>5</v>
      </c>
      <c r="B16" s="10"/>
      <c r="C16" s="10"/>
      <c r="D16" s="26"/>
      <c r="E16" s="1" t="s">
        <v>15</v>
      </c>
      <c r="F16" s="10">
        <v>24999</v>
      </c>
      <c r="G16" s="10">
        <v>9092</v>
      </c>
      <c r="H16" s="26">
        <v>14532</v>
      </c>
    </row>
    <row r="17" spans="1:8" ht="15.75">
      <c r="A17" s="20" t="s">
        <v>19</v>
      </c>
      <c r="B17" s="21">
        <v>15060</v>
      </c>
      <c r="C17" s="10">
        <v>7435</v>
      </c>
      <c r="D17" s="26">
        <v>7636</v>
      </c>
      <c r="E17" s="1" t="s">
        <v>6</v>
      </c>
      <c r="F17" s="10">
        <v>24999</v>
      </c>
      <c r="G17" s="10">
        <v>9092</v>
      </c>
      <c r="H17" s="26">
        <v>14532</v>
      </c>
    </row>
    <row r="18" spans="1:8" ht="15.75">
      <c r="A18" s="20" t="s">
        <v>21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>
        <v>2499</v>
      </c>
      <c r="C19" s="10"/>
      <c r="D19" s="26">
        <v>2484</v>
      </c>
      <c r="E19" s="9"/>
      <c r="F19" s="10"/>
      <c r="G19" s="10"/>
      <c r="H19" s="26"/>
    </row>
    <row r="21" spans="1:8" ht="15.75">
      <c r="A21" s="19" t="s">
        <v>43</v>
      </c>
      <c r="B21" s="27">
        <f>SUM(B12:B19)</f>
        <v>24999</v>
      </c>
      <c r="C21" s="27">
        <f>SUM(C12:C19)</f>
        <v>9092</v>
      </c>
      <c r="D21" s="29">
        <f>SUM(D12:D19)</f>
        <v>14532</v>
      </c>
      <c r="E21" s="19" t="s">
        <v>43</v>
      </c>
      <c r="F21" s="27">
        <v>24999</v>
      </c>
      <c r="G21" s="27">
        <f>SUM(G16)</f>
        <v>9092</v>
      </c>
      <c r="H21" s="27">
        <f>SUM(H16)</f>
        <v>14532</v>
      </c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23" sqref="D23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31.5" customHeight="1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25</v>
      </c>
    </row>
    <row r="4" spans="1:8" ht="15.75">
      <c r="A4" s="41" t="s">
        <v>47</v>
      </c>
      <c r="B4" s="42"/>
      <c r="C4" s="42"/>
      <c r="D4" s="42"/>
      <c r="E4" s="42"/>
      <c r="F4" s="42"/>
      <c r="G4" s="42"/>
      <c r="H4" s="42"/>
    </row>
    <row r="5" spans="1:8" ht="15.75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>
      <c r="A6" s="43"/>
      <c r="B6" s="44"/>
      <c r="C6" s="44"/>
      <c r="D6" s="44"/>
      <c r="E6" s="44"/>
      <c r="F6" s="44"/>
      <c r="G6" s="44"/>
      <c r="H6" s="44"/>
    </row>
    <row r="7" spans="1:8" ht="15.75">
      <c r="A7" s="43" t="s">
        <v>22</v>
      </c>
      <c r="B7" s="44"/>
      <c r="C7" s="44"/>
      <c r="D7" s="44"/>
      <c r="E7" s="44"/>
      <c r="F7" s="44"/>
      <c r="G7" s="44"/>
      <c r="H7" s="44"/>
    </row>
    <row r="8" spans="5:8" ht="15.75">
      <c r="E8" s="45" t="s">
        <v>23</v>
      </c>
      <c r="F8" s="45"/>
      <c r="G8" s="45"/>
      <c r="H8" s="45"/>
    </row>
    <row r="9" spans="1:8" ht="69" customHeight="1">
      <c r="A9" s="38" t="s">
        <v>37</v>
      </c>
      <c r="B9" s="39"/>
      <c r="C9" s="39"/>
      <c r="D9" s="39"/>
      <c r="E9" s="39"/>
      <c r="F9" s="39"/>
      <c r="G9" s="39"/>
      <c r="H9" s="39"/>
    </row>
    <row r="10" spans="1:8" s="7" customFormat="1" ht="94.5">
      <c r="A10" s="3" t="s">
        <v>13</v>
      </c>
      <c r="B10" s="36" t="s">
        <v>41</v>
      </c>
      <c r="C10" s="3" t="s">
        <v>44</v>
      </c>
      <c r="D10" s="16" t="s">
        <v>45</v>
      </c>
      <c r="E10" s="3" t="s">
        <v>13</v>
      </c>
      <c r="F10" s="36" t="s">
        <v>41</v>
      </c>
      <c r="G10" s="3" t="s">
        <v>46</v>
      </c>
      <c r="H10" s="16" t="s">
        <v>45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 customHeight="1">
      <c r="A12" s="1" t="s">
        <v>1</v>
      </c>
      <c r="B12" s="10">
        <v>20920</v>
      </c>
      <c r="C12" s="26">
        <v>2117</v>
      </c>
      <c r="D12" s="26">
        <v>4724</v>
      </c>
      <c r="E12" s="8" t="s">
        <v>14</v>
      </c>
      <c r="F12" s="10">
        <v>0</v>
      </c>
      <c r="G12" s="10"/>
      <c r="H12" s="26"/>
    </row>
    <row r="13" spans="1:8" ht="15.75" customHeight="1">
      <c r="A13" s="1" t="s">
        <v>2</v>
      </c>
      <c r="B13" s="10">
        <v>4079</v>
      </c>
      <c r="C13" s="26">
        <v>259</v>
      </c>
      <c r="D13" s="26">
        <v>733</v>
      </c>
      <c r="E13" s="8" t="s">
        <v>10</v>
      </c>
      <c r="F13" s="10">
        <v>0</v>
      </c>
      <c r="G13" s="10"/>
      <c r="H13" s="26"/>
    </row>
    <row r="14" spans="1:8" ht="15.75" customHeight="1">
      <c r="A14" s="1" t="s">
        <v>3</v>
      </c>
      <c r="B14" s="10">
        <v>32074</v>
      </c>
      <c r="C14" s="26">
        <v>1578</v>
      </c>
      <c r="D14" s="26">
        <f>12696-11264</f>
        <v>1432</v>
      </c>
      <c r="E14" t="s">
        <v>9</v>
      </c>
      <c r="F14" s="10"/>
      <c r="G14" s="10"/>
      <c r="H14" s="26"/>
    </row>
    <row r="15" spans="1:8" ht="15.75" customHeight="1">
      <c r="A15" s="1" t="s">
        <v>4</v>
      </c>
      <c r="B15" s="10"/>
      <c r="C15" s="26">
        <v>261</v>
      </c>
      <c r="D15" s="26"/>
      <c r="E15" s="1" t="s">
        <v>7</v>
      </c>
      <c r="F15" s="10"/>
      <c r="G15" s="10"/>
      <c r="H15" s="26"/>
    </row>
    <row r="16" spans="1:8" ht="15.75" customHeight="1">
      <c r="A16" s="1" t="s">
        <v>5</v>
      </c>
      <c r="B16" s="10">
        <v>2591</v>
      </c>
      <c r="C16" s="10"/>
      <c r="D16" s="26">
        <v>3498</v>
      </c>
      <c r="E16" s="1" t="s">
        <v>15</v>
      </c>
      <c r="F16" s="10">
        <v>52282</v>
      </c>
      <c r="G16" s="10">
        <v>4215</v>
      </c>
      <c r="H16" s="26">
        <v>22344</v>
      </c>
    </row>
    <row r="17" spans="1:8" ht="15.75">
      <c r="A17" s="20" t="s">
        <v>19</v>
      </c>
      <c r="B17" s="21">
        <v>14962</v>
      </c>
      <c r="C17" s="10"/>
      <c r="D17" s="26">
        <v>11264</v>
      </c>
      <c r="E17" s="1" t="s">
        <v>6</v>
      </c>
      <c r="F17" s="10">
        <v>52282</v>
      </c>
      <c r="G17" s="10">
        <v>4215</v>
      </c>
      <c r="H17" s="26">
        <v>22344</v>
      </c>
    </row>
    <row r="18" spans="1:8" ht="15.75">
      <c r="A18" s="20" t="s">
        <v>21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>
        <v>2655</v>
      </c>
      <c r="C19" s="10"/>
      <c r="D19" s="26">
        <v>693</v>
      </c>
      <c r="E19" s="9"/>
      <c r="F19" s="10"/>
      <c r="G19" s="10"/>
      <c r="H19" s="26"/>
    </row>
    <row r="21" spans="1:8" ht="15.75">
      <c r="A21" s="19" t="s">
        <v>43</v>
      </c>
      <c r="B21" s="27">
        <f>SUM(B14:B19)</f>
        <v>52282</v>
      </c>
      <c r="C21" s="29">
        <f>SUM(C12:C20)</f>
        <v>4215</v>
      </c>
      <c r="D21" s="29">
        <f>SUM(D12:D19)</f>
        <v>22344</v>
      </c>
      <c r="E21" s="19" t="s">
        <v>43</v>
      </c>
      <c r="F21" s="27">
        <v>52282</v>
      </c>
      <c r="G21" s="27">
        <f>SUM(G16)</f>
        <v>4215</v>
      </c>
      <c r="H21" s="27">
        <f>SUM(H16)</f>
        <v>22344</v>
      </c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22" sqref="G22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31.5" customHeight="1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25</v>
      </c>
    </row>
    <row r="4" spans="1:8" ht="15.75">
      <c r="A4" s="41" t="s">
        <v>48</v>
      </c>
      <c r="B4" s="42"/>
      <c r="C4" s="42"/>
      <c r="D4" s="42"/>
      <c r="E4" s="42"/>
      <c r="F4" s="42"/>
      <c r="G4" s="42"/>
      <c r="H4" s="42"/>
    </row>
    <row r="5" spans="1:8" ht="15.75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>
      <c r="A6" s="43"/>
      <c r="B6" s="44"/>
      <c r="C6" s="44"/>
      <c r="D6" s="44"/>
      <c r="E6" s="44"/>
      <c r="F6" s="44"/>
      <c r="G6" s="44"/>
      <c r="H6" s="44"/>
    </row>
    <row r="7" spans="1:8" ht="15.75">
      <c r="A7" s="43" t="s">
        <v>22</v>
      </c>
      <c r="B7" s="44"/>
      <c r="C7" s="44"/>
      <c r="D7" s="44"/>
      <c r="E7" s="44"/>
      <c r="F7" s="44"/>
      <c r="G7" s="44"/>
      <c r="H7" s="44"/>
    </row>
    <row r="8" spans="5:8" ht="15.75">
      <c r="E8" s="45" t="s">
        <v>23</v>
      </c>
      <c r="F8" s="45"/>
      <c r="G8" s="45"/>
      <c r="H8" s="45"/>
    </row>
    <row r="9" spans="1:8" ht="69" customHeight="1">
      <c r="A9" s="38" t="s">
        <v>38</v>
      </c>
      <c r="B9" s="39"/>
      <c r="C9" s="39"/>
      <c r="D9" s="39"/>
      <c r="E9" s="39"/>
      <c r="F9" s="39"/>
      <c r="G9" s="39"/>
      <c r="H9" s="39"/>
    </row>
    <row r="10" spans="1:8" s="7" customFormat="1" ht="94.5">
      <c r="A10" s="3" t="s">
        <v>13</v>
      </c>
      <c r="B10" s="36" t="s">
        <v>41</v>
      </c>
      <c r="C10" s="3" t="s">
        <v>44</v>
      </c>
      <c r="D10" s="16" t="s">
        <v>45</v>
      </c>
      <c r="E10" s="3" t="s">
        <v>13</v>
      </c>
      <c r="F10" s="36" t="s">
        <v>41</v>
      </c>
      <c r="G10" s="3" t="s">
        <v>46</v>
      </c>
      <c r="H10" s="16" t="s">
        <v>45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 customHeight="1">
      <c r="A12" s="1" t="s">
        <v>1</v>
      </c>
      <c r="B12" s="10">
        <v>20576</v>
      </c>
      <c r="C12" s="26">
        <v>5363</v>
      </c>
      <c r="D12" s="26">
        <v>10628</v>
      </c>
      <c r="E12" s="8" t="s">
        <v>14</v>
      </c>
      <c r="F12" s="10">
        <v>0</v>
      </c>
      <c r="G12" s="10"/>
      <c r="H12" s="26"/>
    </row>
    <row r="13" spans="1:8" ht="15.75" customHeight="1">
      <c r="A13" s="1" t="s">
        <v>2</v>
      </c>
      <c r="B13" s="10">
        <v>4012</v>
      </c>
      <c r="C13" s="26">
        <v>737</v>
      </c>
      <c r="D13" s="26">
        <v>1617</v>
      </c>
      <c r="E13" s="8" t="s">
        <v>10</v>
      </c>
      <c r="F13" s="10">
        <v>0</v>
      </c>
      <c r="G13" s="10"/>
      <c r="H13" s="26"/>
    </row>
    <row r="14" spans="1:8" ht="15.75" customHeight="1">
      <c r="A14" s="1" t="s">
        <v>3</v>
      </c>
      <c r="B14" s="10">
        <v>28461</v>
      </c>
      <c r="C14" s="26">
        <v>3525</v>
      </c>
      <c r="D14" s="26">
        <f>16040-13750</f>
        <v>2290</v>
      </c>
      <c r="E14" t="s">
        <v>9</v>
      </c>
      <c r="F14" s="10"/>
      <c r="G14" s="10"/>
      <c r="H14" s="26"/>
    </row>
    <row r="15" spans="1:8" ht="15.75" customHeight="1">
      <c r="A15" s="1" t="s">
        <v>4</v>
      </c>
      <c r="B15" s="10">
        <v>2682</v>
      </c>
      <c r="C15" s="26">
        <v>929</v>
      </c>
      <c r="D15" s="26">
        <v>1412</v>
      </c>
      <c r="E15" s="1" t="s">
        <v>7</v>
      </c>
      <c r="F15" s="10"/>
      <c r="G15" s="10"/>
      <c r="H15" s="26"/>
    </row>
    <row r="16" spans="1:8" ht="15.75" customHeight="1">
      <c r="A16" s="1" t="s">
        <v>5</v>
      </c>
      <c r="B16" s="10">
        <v>2604</v>
      </c>
      <c r="C16" s="10"/>
      <c r="D16" s="26"/>
      <c r="E16" s="1" t="s">
        <v>15</v>
      </c>
      <c r="F16" s="10">
        <v>52282</v>
      </c>
      <c r="G16" s="10">
        <v>10554</v>
      </c>
      <c r="H16" s="26">
        <v>29697</v>
      </c>
    </row>
    <row r="17" spans="1:8" ht="15.75">
      <c r="A17" s="20" t="s">
        <v>19</v>
      </c>
      <c r="B17" s="21">
        <v>18535</v>
      </c>
      <c r="C17" s="10"/>
      <c r="D17" s="26">
        <v>13750</v>
      </c>
      <c r="E17" s="1" t="s">
        <v>6</v>
      </c>
      <c r="F17" s="10">
        <v>52282</v>
      </c>
      <c r="G17" s="10">
        <v>10554</v>
      </c>
      <c r="H17" s="26">
        <v>29697</v>
      </c>
    </row>
    <row r="18" spans="1:8" ht="15.75">
      <c r="A18" s="20" t="s">
        <v>21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43</v>
      </c>
      <c r="B21" s="27">
        <f>SUM(B14:B19)</f>
        <v>52282</v>
      </c>
      <c r="C21" s="29">
        <f>SUM(C12:C20)</f>
        <v>10554</v>
      </c>
      <c r="D21" s="29">
        <f>SUM(D12:D20)</f>
        <v>29697</v>
      </c>
      <c r="E21" s="19" t="s">
        <v>43</v>
      </c>
      <c r="F21" s="27">
        <f>SUM(F17:F20)</f>
        <v>52282</v>
      </c>
      <c r="G21" s="29">
        <f>SUM(G16)</f>
        <v>10554</v>
      </c>
      <c r="H21" s="29">
        <f>SUM(H16)</f>
        <v>29697</v>
      </c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L10" sqref="L10"/>
    </sheetView>
  </sheetViews>
  <sheetFormatPr defaultColWidth="9.00390625" defaultRowHeight="15.75"/>
  <cols>
    <col min="1" max="1" width="34.625" style="0" customWidth="1"/>
    <col min="2" max="4" width="11.125" style="0" customWidth="1"/>
    <col min="5" max="5" width="24.50390625" style="0" customWidth="1"/>
    <col min="6" max="8" width="11.125" style="0" customWidth="1"/>
  </cols>
  <sheetData>
    <row r="1" spans="1:8" ht="31.5" customHeight="1">
      <c r="A1" s="40" t="s">
        <v>11</v>
      </c>
      <c r="B1" s="40"/>
      <c r="C1" s="40"/>
      <c r="D1" s="40"/>
      <c r="E1" s="40"/>
      <c r="F1" s="40"/>
      <c r="G1" s="40"/>
      <c r="H1" s="40"/>
    </row>
    <row r="3" ht="15.75">
      <c r="A3" s="11" t="s">
        <v>25</v>
      </c>
    </row>
    <row r="4" spans="1:8" ht="15.75">
      <c r="A4" s="41" t="s">
        <v>30</v>
      </c>
      <c r="B4" s="42"/>
      <c r="C4" s="42"/>
      <c r="D4" s="42"/>
      <c r="E4" s="42"/>
      <c r="F4" s="42"/>
      <c r="G4" s="42"/>
      <c r="H4" s="42"/>
    </row>
    <row r="5" spans="1:8" ht="15.75">
      <c r="A5" s="43" t="s">
        <v>24</v>
      </c>
      <c r="B5" s="44"/>
      <c r="C5" s="44"/>
      <c r="D5" s="44"/>
      <c r="E5" s="44"/>
      <c r="F5" s="44"/>
      <c r="G5" s="44"/>
      <c r="H5" s="44"/>
    </row>
    <row r="6" spans="1:8" ht="15.75">
      <c r="A6" s="43"/>
      <c r="B6" s="44"/>
      <c r="C6" s="44"/>
      <c r="D6" s="44"/>
      <c r="E6" s="44"/>
      <c r="F6" s="44"/>
      <c r="G6" s="44"/>
      <c r="H6" s="44"/>
    </row>
    <row r="7" spans="1:8" ht="15.75">
      <c r="A7" s="43" t="s">
        <v>22</v>
      </c>
      <c r="B7" s="44"/>
      <c r="C7" s="44"/>
      <c r="D7" s="44"/>
      <c r="E7" s="44"/>
      <c r="F7" s="44"/>
      <c r="G7" s="44"/>
      <c r="H7" s="44"/>
    </row>
    <row r="8" spans="5:8" ht="15.75">
      <c r="E8" s="45" t="s">
        <v>23</v>
      </c>
      <c r="F8" s="45"/>
      <c r="G8" s="45"/>
      <c r="H8" s="45"/>
    </row>
    <row r="9" spans="1:8" ht="69" customHeight="1">
      <c r="A9" s="38" t="s">
        <v>28</v>
      </c>
      <c r="B9" s="39"/>
      <c r="C9" s="39"/>
      <c r="D9" s="39"/>
      <c r="E9" s="39"/>
      <c r="F9" s="39"/>
      <c r="G9" s="39"/>
      <c r="H9" s="39"/>
    </row>
    <row r="10" spans="1:8" s="7" customFormat="1" ht="94.5">
      <c r="A10" s="3" t="s">
        <v>13</v>
      </c>
      <c r="B10" s="36" t="s">
        <v>41</v>
      </c>
      <c r="C10" s="3" t="s">
        <v>44</v>
      </c>
      <c r="D10" s="16" t="s">
        <v>45</v>
      </c>
      <c r="E10" s="3" t="s">
        <v>13</v>
      </c>
      <c r="F10" s="36" t="s">
        <v>41</v>
      </c>
      <c r="G10" s="3" t="s">
        <v>46</v>
      </c>
      <c r="H10" s="16" t="s">
        <v>45</v>
      </c>
    </row>
    <row r="11" spans="1:8" ht="15.75">
      <c r="A11" s="5" t="s">
        <v>0</v>
      </c>
      <c r="B11" s="6"/>
      <c r="C11" s="6"/>
      <c r="D11" s="25"/>
      <c r="E11" s="5" t="s">
        <v>12</v>
      </c>
      <c r="F11" s="6"/>
      <c r="G11" s="6"/>
      <c r="H11" s="25"/>
    </row>
    <row r="12" spans="1:8" ht="15.75" customHeight="1">
      <c r="A12" s="1" t="s">
        <v>1</v>
      </c>
      <c r="B12" s="10"/>
      <c r="C12" s="10"/>
      <c r="D12" s="26"/>
      <c r="E12" s="8" t="s">
        <v>14</v>
      </c>
      <c r="F12" s="10">
        <v>0</v>
      </c>
      <c r="G12" s="10">
        <v>504</v>
      </c>
      <c r="H12" s="26"/>
    </row>
    <row r="13" spans="1:8" ht="15.75" customHeight="1">
      <c r="A13" s="1" t="s">
        <v>2</v>
      </c>
      <c r="B13" s="10"/>
      <c r="C13" s="10"/>
      <c r="D13" s="26"/>
      <c r="E13" s="8" t="s">
        <v>10</v>
      </c>
      <c r="F13" s="10">
        <v>0</v>
      </c>
      <c r="G13" s="10">
        <v>504</v>
      </c>
      <c r="H13" s="26"/>
    </row>
    <row r="14" spans="1:8" ht="15.75" customHeight="1">
      <c r="A14" s="1" t="s">
        <v>3</v>
      </c>
      <c r="B14" s="10">
        <f>1270+889+155+889+127+2222+127+100</f>
        <v>5779</v>
      </c>
      <c r="C14" s="10">
        <v>1270</v>
      </c>
      <c r="D14" s="26"/>
      <c r="E14" t="s">
        <v>9</v>
      </c>
      <c r="F14" s="10"/>
      <c r="G14" s="10"/>
      <c r="H14" s="26"/>
    </row>
    <row r="15" spans="1:8" ht="15.75" customHeight="1">
      <c r="A15" s="1" t="s">
        <v>4</v>
      </c>
      <c r="B15" s="10"/>
      <c r="C15" s="10"/>
      <c r="D15" s="26"/>
      <c r="E15" s="1" t="s">
        <v>7</v>
      </c>
      <c r="F15" s="10"/>
      <c r="G15" s="10"/>
      <c r="H15" s="26"/>
    </row>
    <row r="16" spans="1:8" ht="15.75" customHeight="1">
      <c r="A16" s="1" t="s">
        <v>5</v>
      </c>
      <c r="B16" s="10">
        <f>81071+3150</f>
        <v>84221</v>
      </c>
      <c r="C16" s="10">
        <v>504</v>
      </c>
      <c r="D16" s="26"/>
      <c r="E16" s="1" t="s">
        <v>15</v>
      </c>
      <c r="F16" s="10">
        <v>90000</v>
      </c>
      <c r="G16" s="10">
        <v>1270</v>
      </c>
      <c r="H16" s="26"/>
    </row>
    <row r="17" spans="1:8" ht="15.75">
      <c r="A17" s="20" t="s">
        <v>19</v>
      </c>
      <c r="B17" s="21"/>
      <c r="C17" s="10"/>
      <c r="D17" s="26"/>
      <c r="E17" s="1" t="s">
        <v>6</v>
      </c>
      <c r="F17" s="10">
        <v>90000</v>
      </c>
      <c r="G17" s="10">
        <v>1270</v>
      </c>
      <c r="H17" s="26"/>
    </row>
    <row r="18" spans="1:8" ht="15.75">
      <c r="A18" s="20" t="s">
        <v>21</v>
      </c>
      <c r="B18" s="10"/>
      <c r="C18" s="10"/>
      <c r="D18" s="26"/>
      <c r="E18" s="1" t="s">
        <v>8</v>
      </c>
      <c r="F18" s="10"/>
      <c r="G18" s="10"/>
      <c r="H18" s="26"/>
    </row>
    <row r="19" spans="1:8" ht="15.75">
      <c r="A19" s="20" t="s">
        <v>20</v>
      </c>
      <c r="B19" s="10"/>
      <c r="C19" s="10"/>
      <c r="D19" s="26"/>
      <c r="E19" s="9"/>
      <c r="F19" s="10"/>
      <c r="G19" s="10"/>
      <c r="H19" s="26"/>
    </row>
    <row r="21" spans="1:8" ht="15.75">
      <c r="A21" s="19" t="s">
        <v>43</v>
      </c>
      <c r="B21" s="27">
        <f>SUM(B14:B19)</f>
        <v>90000</v>
      </c>
      <c r="C21" s="29">
        <f>C14+C16</f>
        <v>1774</v>
      </c>
      <c r="D21" s="29">
        <f>SUM(D14:D16)</f>
        <v>0</v>
      </c>
      <c r="E21" s="19" t="s">
        <v>43</v>
      </c>
      <c r="F21" s="27">
        <v>90000</v>
      </c>
      <c r="G21" s="29">
        <f>G12+G16</f>
        <v>1774</v>
      </c>
      <c r="H21" s="1"/>
    </row>
  </sheetData>
  <sheetProtection/>
  <mergeCells count="7">
    <mergeCell ref="A9:H9"/>
    <mergeCell ref="A1:H1"/>
    <mergeCell ref="A4:H4"/>
    <mergeCell ref="A5:H5"/>
    <mergeCell ref="A6:H6"/>
    <mergeCell ref="A7:H7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Kiskunfélegyházi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VajdaneZs</dc:creator>
  <cp:keywords/>
  <dc:description/>
  <cp:lastModifiedBy>User</cp:lastModifiedBy>
  <cp:lastPrinted>2019-05-29T11:17:19Z</cp:lastPrinted>
  <dcterms:created xsi:type="dcterms:W3CDTF">2010-10-09T07:40:53Z</dcterms:created>
  <dcterms:modified xsi:type="dcterms:W3CDTF">2020-07-11T14:18:35Z</dcterms:modified>
  <cp:category/>
  <cp:version/>
  <cp:contentType/>
  <cp:contentStatus/>
</cp:coreProperties>
</file>